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0" windowWidth="13395" windowHeight="49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4" i="1" l="1"/>
  <c r="F5" i="1"/>
  <c r="F6" i="1" s="1"/>
  <c r="F7" i="1" s="1"/>
  <c r="C16" i="3"/>
  <c r="C20" i="3"/>
  <c r="C18" i="3"/>
  <c r="C19" i="3"/>
  <c r="C17" i="3"/>
</calcChain>
</file>

<file path=xl/sharedStrings.xml><?xml version="1.0" encoding="utf-8"?>
<sst xmlns="http://schemas.openxmlformats.org/spreadsheetml/2006/main" count="56" uniqueCount="43">
  <si>
    <t xml:space="preserve">Rank </t>
  </si>
  <si>
    <t>Title</t>
  </si>
  <si>
    <t>Genre</t>
  </si>
  <si>
    <t>The Shawushank</t>
  </si>
  <si>
    <t>The Godfather</t>
  </si>
  <si>
    <t>The Godfather Part 2</t>
  </si>
  <si>
    <t>The Dark Knight</t>
  </si>
  <si>
    <t>12 Angry Men</t>
  </si>
  <si>
    <t>Schindler's List</t>
  </si>
  <si>
    <t>The Lord of the Rings</t>
  </si>
  <si>
    <t>Pulp Fiction</t>
  </si>
  <si>
    <t>The Good The Bad</t>
  </si>
  <si>
    <t>Fight Club</t>
  </si>
  <si>
    <t>Crime, Drama</t>
  </si>
  <si>
    <t>Drama</t>
  </si>
  <si>
    <t>Biography, Drama, History</t>
  </si>
  <si>
    <t>Adventure, Drama, Fantasy</t>
  </si>
  <si>
    <t>Western</t>
  </si>
  <si>
    <t>Director (s)</t>
  </si>
  <si>
    <t>Frank Darabont</t>
  </si>
  <si>
    <t>Francis Ford Coppola</t>
  </si>
  <si>
    <t>Christopher Nolan</t>
  </si>
  <si>
    <t>Sidney Lumet</t>
  </si>
  <si>
    <t>Steven Spielberg</t>
  </si>
  <si>
    <t>Peter Jackson</t>
  </si>
  <si>
    <t>Quentin Tarantino</t>
  </si>
  <si>
    <t>Sergio Leone</t>
  </si>
  <si>
    <t>David Fincher</t>
  </si>
  <si>
    <t>Rating</t>
  </si>
  <si>
    <t>Year</t>
  </si>
  <si>
    <t>Borrowed amount</t>
  </si>
  <si>
    <t>Deposit</t>
  </si>
  <si>
    <t>Term (Yrs)</t>
  </si>
  <si>
    <t>Interest Rate</t>
  </si>
  <si>
    <t>Result</t>
  </si>
  <si>
    <t>Financial Amount</t>
  </si>
  <si>
    <t>Payment (Month)</t>
  </si>
  <si>
    <t>Total Payments</t>
  </si>
  <si>
    <t>Total Interest</t>
  </si>
  <si>
    <t>Inititial Assumptions</t>
  </si>
  <si>
    <t>Monthly Payment</t>
  </si>
  <si>
    <t>Total Interests</t>
  </si>
  <si>
    <r>
      <rPr>
        <b/>
        <sz val="14"/>
        <color theme="1"/>
        <rFont val="Times New Roman"/>
        <family val="1"/>
      </rPr>
      <t>Mortgage Calculato</t>
    </r>
    <r>
      <rPr>
        <sz val="14"/>
        <color theme="1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</si>
</sst>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8" fontId="2" fillId="0" borderId="0" xfId="0" applyNumberFormat="1" applyFont="1"/>
    <xf numFmtId="10" fontId="2" fillId="0" borderId="0" xfId="0" applyNumberFormat="1" applyFont="1"/>
    <xf numFmtId="0" fontId="2" fillId="0" borderId="5" xfId="0" applyFont="1" applyBorder="1"/>
    <xf numFmtId="8" fontId="2" fillId="2" borderId="6" xfId="0" applyNumberFormat="1" applyFont="1" applyFill="1" applyBorder="1"/>
    <xf numFmtId="0" fontId="5" fillId="2" borderId="6" xfId="0" applyFont="1" applyFill="1" applyBorder="1"/>
    <xf numFmtId="10" fontId="2" fillId="2" borderId="6" xfId="0" applyNumberFormat="1" applyFont="1" applyFill="1" applyBorder="1"/>
    <xf numFmtId="8" fontId="2" fillId="3" borderId="0" xfId="0" applyNumberFormat="1" applyFont="1" applyFill="1"/>
    <xf numFmtId="0" fontId="2" fillId="3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3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tabSelected="1" workbookViewId="0">
      <selection activeCell="D13" sqref="D13"/>
    </sheetView>
  </sheetViews>
  <sheetFormatPr defaultRowHeight="15.75" x14ac:dyDescent="0.25"/>
  <cols>
    <col min="1" max="1" width="16.7109375" customWidth="1"/>
    <col min="2" max="2" width="24.42578125" style="2" customWidth="1"/>
    <col min="3" max="3" width="26.5703125" style="2" customWidth="1"/>
    <col min="4" max="4" width="30.7109375" style="2" customWidth="1"/>
    <col min="5" max="5" width="17" style="2" customWidth="1"/>
    <col min="6" max="6" width="36.7109375" style="2" customWidth="1"/>
  </cols>
  <sheetData>
    <row r="1" spans="2:6" ht="18.75" x14ac:dyDescent="0.3">
      <c r="B1" s="14" t="s">
        <v>42</v>
      </c>
      <c r="C1" s="14"/>
      <c r="D1" s="14"/>
      <c r="E1" s="14"/>
      <c r="F1" s="14"/>
    </row>
    <row r="2" spans="2:6" ht="16.5" thickBot="1" x14ac:dyDescent="0.3"/>
    <row r="3" spans="2:6" ht="17.25" thickTop="1" thickBot="1" x14ac:dyDescent="0.3">
      <c r="B3" s="15" t="s">
        <v>39</v>
      </c>
      <c r="C3" s="16"/>
      <c r="E3" s="17" t="s">
        <v>34</v>
      </c>
      <c r="F3" s="18"/>
    </row>
    <row r="4" spans="2:6" ht="17.25" thickTop="1" thickBot="1" x14ac:dyDescent="0.3">
      <c r="B4" s="5" t="s">
        <v>30</v>
      </c>
      <c r="C4" s="6">
        <v>350000</v>
      </c>
      <c r="E4" s="2" t="s">
        <v>35</v>
      </c>
      <c r="F4" s="9">
        <f>C4-C5</f>
        <v>315000</v>
      </c>
    </row>
    <row r="5" spans="2:6" ht="16.5" thickBot="1" x14ac:dyDescent="0.3">
      <c r="B5" s="5" t="s">
        <v>31</v>
      </c>
      <c r="C5" s="6">
        <v>35000</v>
      </c>
      <c r="E5" s="5" t="s">
        <v>36</v>
      </c>
      <c r="F5" s="10">
        <f>IFERROR(PMT(C7/12, C6*12,-C4--C5),0)</f>
        <v>1396.9658842224617</v>
      </c>
    </row>
    <row r="6" spans="2:6" ht="16.5" thickBot="1" x14ac:dyDescent="0.3">
      <c r="B6" s="5" t="s">
        <v>32</v>
      </c>
      <c r="C6" s="7">
        <v>30</v>
      </c>
      <c r="E6" s="5" t="s">
        <v>37</v>
      </c>
      <c r="F6" s="10">
        <f>IFERROR(F5*C6*12,0)</f>
        <v>502907.71832008625</v>
      </c>
    </row>
    <row r="7" spans="2:6" ht="16.5" thickBot="1" x14ac:dyDescent="0.3">
      <c r="B7" s="5" t="s">
        <v>33</v>
      </c>
      <c r="C7" s="8">
        <v>3.4000000000000002E-2</v>
      </c>
      <c r="E7" s="5" t="s">
        <v>38</v>
      </c>
      <c r="F7" s="10">
        <f>IFERROR(F6-F4,0)</f>
        <v>187907.71832008625</v>
      </c>
    </row>
    <row r="10" spans="2:6" ht="16.5" thickBot="1" x14ac:dyDescent="0.3">
      <c r="B10" s="11" t="s">
        <v>33</v>
      </c>
      <c r="C10" s="12" t="s">
        <v>40</v>
      </c>
      <c r="D10" s="12" t="s">
        <v>37</v>
      </c>
      <c r="E10" s="13" t="s">
        <v>41</v>
      </c>
    </row>
    <row r="11" spans="2:6" ht="16.5" thickTop="1" x14ac:dyDescent="0.25">
      <c r="B11" s="4">
        <v>3.4000000000000002E-2</v>
      </c>
      <c r="C11" s="3">
        <v>1396.965884</v>
      </c>
      <c r="D11" s="3">
        <v>502907.71830000001</v>
      </c>
      <c r="E11" s="3">
        <v>187907.71830000001</v>
      </c>
    </row>
  </sheetData>
  <mergeCells count="3">
    <mergeCell ref="B1:F1"/>
    <mergeCell ref="B3:C3"/>
    <mergeCell ref="E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16" sqref="C16"/>
    </sheetView>
  </sheetViews>
  <sheetFormatPr defaultRowHeight="15.75" x14ac:dyDescent="0.25"/>
  <cols>
    <col min="1" max="1" width="9.140625" style="1"/>
    <col min="2" max="2" width="19.85546875" style="2" customWidth="1"/>
    <col min="3" max="3" width="56.7109375" style="2" customWidth="1"/>
    <col min="4" max="4" width="31.28515625" style="2" customWidth="1"/>
    <col min="5" max="6" width="9.140625" style="2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18</v>
      </c>
      <c r="E1" s="2" t="s">
        <v>28</v>
      </c>
      <c r="F1" s="2" t="s">
        <v>29</v>
      </c>
    </row>
    <row r="2" spans="1:6" x14ac:dyDescent="0.25">
      <c r="A2" s="1">
        <v>1</v>
      </c>
      <c r="B2" s="2" t="s">
        <v>3</v>
      </c>
      <c r="C2" s="2" t="s">
        <v>13</v>
      </c>
      <c r="D2" s="2" t="s">
        <v>19</v>
      </c>
      <c r="E2" s="2">
        <v>9.3000000000000007</v>
      </c>
      <c r="F2" s="2">
        <v>1194</v>
      </c>
    </row>
    <row r="3" spans="1:6" x14ac:dyDescent="0.25">
      <c r="A3" s="1">
        <v>2</v>
      </c>
      <c r="B3" s="2" t="s">
        <v>4</v>
      </c>
      <c r="C3" s="2" t="s">
        <v>13</v>
      </c>
      <c r="D3" s="2" t="s">
        <v>20</v>
      </c>
      <c r="E3" s="2">
        <v>9.1999999999999993</v>
      </c>
      <c r="F3" s="2">
        <v>1972</v>
      </c>
    </row>
    <row r="4" spans="1:6" x14ac:dyDescent="0.25">
      <c r="A4" s="1">
        <v>3</v>
      </c>
      <c r="B4" s="2" t="s">
        <v>5</v>
      </c>
      <c r="C4" s="2" t="s">
        <v>13</v>
      </c>
      <c r="D4" s="2" t="s">
        <v>20</v>
      </c>
      <c r="E4" s="2">
        <v>9</v>
      </c>
      <c r="F4" s="2">
        <v>1974</v>
      </c>
    </row>
    <row r="5" spans="1:6" x14ac:dyDescent="0.25">
      <c r="A5" s="1">
        <v>4</v>
      </c>
      <c r="B5" s="2" t="s">
        <v>6</v>
      </c>
      <c r="C5" s="2" t="s">
        <v>13</v>
      </c>
      <c r="D5" s="2" t="s">
        <v>21</v>
      </c>
      <c r="E5" s="2">
        <v>9</v>
      </c>
      <c r="F5" s="2">
        <v>2008</v>
      </c>
    </row>
    <row r="6" spans="1:6" x14ac:dyDescent="0.25">
      <c r="A6" s="1">
        <v>5</v>
      </c>
      <c r="B6" s="2" t="s">
        <v>7</v>
      </c>
      <c r="C6" s="2" t="s">
        <v>14</v>
      </c>
      <c r="D6" s="2" t="s">
        <v>22</v>
      </c>
      <c r="E6" s="2">
        <v>8.9</v>
      </c>
      <c r="F6" s="2">
        <v>1957</v>
      </c>
    </row>
    <row r="7" spans="1:6" x14ac:dyDescent="0.25">
      <c r="A7" s="1">
        <v>6</v>
      </c>
      <c r="B7" s="2" t="s">
        <v>8</v>
      </c>
      <c r="C7" s="2" t="s">
        <v>15</v>
      </c>
      <c r="D7" s="2" t="s">
        <v>23</v>
      </c>
      <c r="E7" s="2">
        <v>8.9</v>
      </c>
      <c r="F7" s="2">
        <v>1993</v>
      </c>
    </row>
    <row r="8" spans="1:6" x14ac:dyDescent="0.25">
      <c r="A8" s="1">
        <v>7</v>
      </c>
      <c r="B8" s="2" t="s">
        <v>9</v>
      </c>
      <c r="C8" s="2" t="s">
        <v>16</v>
      </c>
      <c r="D8" s="2" t="s">
        <v>24</v>
      </c>
      <c r="E8" s="2">
        <v>8.9</v>
      </c>
      <c r="F8" s="2">
        <v>2003</v>
      </c>
    </row>
    <row r="9" spans="1:6" x14ac:dyDescent="0.25">
      <c r="A9" s="1">
        <v>8</v>
      </c>
      <c r="B9" s="2" t="s">
        <v>10</v>
      </c>
      <c r="C9" s="2" t="s">
        <v>13</v>
      </c>
      <c r="D9" s="2" t="s">
        <v>25</v>
      </c>
      <c r="E9" s="2">
        <v>8.9</v>
      </c>
      <c r="F9" s="2">
        <v>1994</v>
      </c>
    </row>
    <row r="10" spans="1:6" x14ac:dyDescent="0.25">
      <c r="A10" s="1">
        <v>9</v>
      </c>
      <c r="B10" s="2" t="s">
        <v>11</v>
      </c>
      <c r="C10" s="2" t="s">
        <v>17</v>
      </c>
      <c r="D10" s="2" t="s">
        <v>26</v>
      </c>
      <c r="E10" s="2">
        <v>8.8000000000000007</v>
      </c>
      <c r="F10" s="2">
        <v>1966</v>
      </c>
    </row>
    <row r="11" spans="1:6" x14ac:dyDescent="0.25">
      <c r="A11" s="1">
        <v>10</v>
      </c>
      <c r="B11" s="2" t="s">
        <v>12</v>
      </c>
      <c r="C11" s="2" t="s">
        <v>14</v>
      </c>
      <c r="D11" s="2" t="s">
        <v>27</v>
      </c>
      <c r="E11" s="2">
        <v>8.8000000000000007</v>
      </c>
      <c r="F11" s="2">
        <v>1999</v>
      </c>
    </row>
    <row r="14" spans="1:6" x14ac:dyDescent="0.25">
      <c r="C14" s="2">
        <v>1</v>
      </c>
    </row>
    <row r="16" spans="1:6" x14ac:dyDescent="0.25">
      <c r="B16" s="2" t="s">
        <v>1</v>
      </c>
      <c r="C16" s="2" t="str">
        <f>VLOOKUP(C14,A1:F11,MATCH(B16,A1:F1,0),FALSE)</f>
        <v>The Shawushank</v>
      </c>
    </row>
    <row r="17" spans="2:3" x14ac:dyDescent="0.25">
      <c r="B17" s="2" t="s">
        <v>2</v>
      </c>
      <c r="C17" s="2" t="str">
        <f>VLOOKUP(C14,A1:F11,MATCH(B17,A1:F1,0),FALSE)</f>
        <v>Crime, Drama</v>
      </c>
    </row>
    <row r="18" spans="2:3" x14ac:dyDescent="0.25">
      <c r="B18" s="2" t="s">
        <v>18</v>
      </c>
      <c r="C18" s="2" t="str">
        <f>VLOOKUP(C14,A1:F11,MATCH(B18,A1:F1,0),FALSE)</f>
        <v>Frank Darabont</v>
      </c>
    </row>
    <row r="19" spans="2:3" x14ac:dyDescent="0.25">
      <c r="B19" s="2" t="s">
        <v>28</v>
      </c>
      <c r="C19" s="2">
        <f>VLOOKUP(C14,A1:F11,MATCH(B19,A1:F1,0),FALSE)</f>
        <v>9.3000000000000007</v>
      </c>
    </row>
    <row r="20" spans="2:3" x14ac:dyDescent="0.25">
      <c r="B20" s="2" t="s">
        <v>29</v>
      </c>
      <c r="C20" s="2">
        <f>VLOOKUP(C14,A1:F11,MATCH(B20,A1:F1,0),FALSE)</f>
        <v>1194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 waweru</dc:creator>
  <cp:lastModifiedBy>hp</cp:lastModifiedBy>
  <dcterms:created xsi:type="dcterms:W3CDTF">2019-11-19T20:30:25Z</dcterms:created>
  <dcterms:modified xsi:type="dcterms:W3CDTF">2019-11-19T23:00:07Z</dcterms:modified>
</cp:coreProperties>
</file>